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romo\Desktop\Creative Ideas\Idea #2 - CarryForward Form\"/>
    </mc:Choice>
  </mc:AlternateContent>
  <xr:revisionPtr revIDLastSave="0" documentId="13_ncr:1_{E2FB81F1-352B-4AEF-BFAD-225BE6C6BB98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F Request Form" sheetId="7" r:id="rId1"/>
  </sheets>
  <definedNames>
    <definedName name="_xlnm.Print_Area" localSheetId="0">'CF Request Form'!$A$7:$F$101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7" l="1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73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41" i="7"/>
  <c r="D63" i="7"/>
  <c r="D67" i="7" s="1"/>
  <c r="B63" i="7"/>
  <c r="G63" i="7" s="1"/>
  <c r="F41" i="7"/>
  <c r="D95" i="7"/>
  <c r="D99" i="7" s="1"/>
  <c r="B95" i="7"/>
  <c r="F97" i="7"/>
  <c r="F61" i="7"/>
  <c r="F42" i="7"/>
  <c r="F45" i="7"/>
  <c r="F53" i="7"/>
  <c r="F80" i="7"/>
  <c r="F82" i="7"/>
  <c r="F86" i="7"/>
  <c r="F89" i="7"/>
  <c r="F81" i="7"/>
  <c r="F83" i="7"/>
  <c r="F84" i="7"/>
  <c r="F85" i="7"/>
  <c r="F87" i="7"/>
  <c r="F88" i="7"/>
  <c r="F55" i="7"/>
  <c r="F56" i="7"/>
  <c r="F44" i="7"/>
  <c r="F46" i="7"/>
  <c r="F47" i="7"/>
  <c r="F48" i="7"/>
  <c r="F49" i="7"/>
  <c r="F50" i="7"/>
  <c r="F51" i="7"/>
  <c r="F52" i="7"/>
  <c r="B99" i="7" l="1"/>
  <c r="G78" i="7"/>
  <c r="G86" i="7"/>
  <c r="G79" i="7"/>
  <c r="G87" i="7"/>
  <c r="G80" i="7"/>
  <c r="G88" i="7"/>
  <c r="G81" i="7"/>
  <c r="G89" i="7"/>
  <c r="G74" i="7"/>
  <c r="G82" i="7"/>
  <c r="G75" i="7"/>
  <c r="G92" i="7"/>
  <c r="G84" i="7"/>
  <c r="G93" i="7"/>
  <c r="G85" i="7"/>
  <c r="G95" i="7"/>
  <c r="G73" i="7"/>
  <c r="G90" i="7"/>
  <c r="G83" i="7"/>
  <c r="G76" i="7"/>
  <c r="G77" i="7"/>
  <c r="G47" i="7"/>
  <c r="G55" i="7"/>
  <c r="G48" i="7"/>
  <c r="G49" i="7"/>
  <c r="G42" i="7"/>
  <c r="G50" i="7"/>
  <c r="G58" i="7"/>
  <c r="G51" i="7"/>
  <c r="G59" i="7"/>
  <c r="G44" i="7"/>
  <c r="G52" i="7"/>
  <c r="G45" i="7"/>
  <c r="G53" i="7"/>
  <c r="G54" i="7"/>
  <c r="G43" i="7"/>
  <c r="G60" i="7"/>
  <c r="G61" i="7"/>
  <c r="G41" i="7"/>
  <c r="G46" i="7"/>
  <c r="G56" i="7"/>
  <c r="G57" i="7"/>
  <c r="B67" i="7"/>
  <c r="B39" i="7"/>
  <c r="F39" i="7" s="1"/>
  <c r="F65" i="7"/>
  <c r="F92" i="7"/>
  <c r="F93" i="7"/>
  <c r="F90" i="7"/>
  <c r="F79" i="7"/>
  <c r="F78" i="7"/>
  <c r="F77" i="7"/>
  <c r="F76" i="7"/>
  <c r="F75" i="7"/>
  <c r="F74" i="7"/>
  <c r="F73" i="7"/>
  <c r="F58" i="7"/>
  <c r="F57" i="7"/>
  <c r="F54" i="7"/>
  <c r="F43" i="7"/>
  <c r="B71" i="7"/>
  <c r="F71" i="7" s="1"/>
  <c r="F60" i="7"/>
  <c r="B101" i="7" l="1"/>
  <c r="G67" i="7"/>
  <c r="G99" i="7"/>
  <c r="G97" i="7"/>
  <c r="G65" i="7"/>
  <c r="F63" i="7"/>
  <c r="F67" i="7" s="1"/>
  <c r="F95" i="7"/>
  <c r="F99" i="7" s="1"/>
  <c r="F101" i="7" l="1"/>
  <c r="D101" i="7" s="1"/>
</calcChain>
</file>

<file path=xl/sharedStrings.xml><?xml version="1.0" encoding="utf-8"?>
<sst xmlns="http://schemas.openxmlformats.org/spreadsheetml/2006/main" count="124" uniqueCount="62">
  <si>
    <t>Sponsor:</t>
  </si>
  <si>
    <t>Category</t>
  </si>
  <si>
    <t>Supplies</t>
  </si>
  <si>
    <t>Equipment</t>
  </si>
  <si>
    <t>Patient Care</t>
  </si>
  <si>
    <t>Other Expenses</t>
  </si>
  <si>
    <t>Subawards</t>
  </si>
  <si>
    <t>------------------------------</t>
  </si>
  <si>
    <t>Total Costs</t>
  </si>
  <si>
    <t>Amount</t>
  </si>
  <si>
    <t>BUDGET BALANCE CHECK</t>
  </si>
  <si>
    <t>Instructions:</t>
  </si>
  <si>
    <t>Budget Information</t>
  </si>
  <si>
    <t>Date of Request:</t>
  </si>
  <si>
    <t>Project #</t>
  </si>
  <si>
    <t>Fund Code</t>
  </si>
  <si>
    <t>Carryforward To:</t>
  </si>
  <si>
    <t>Requestor:</t>
  </si>
  <si>
    <t>Processed By (PAA Only):</t>
  </si>
  <si>
    <t>Processed Date (PAA Only):</t>
  </si>
  <si>
    <t>Budget Period Start Date:</t>
  </si>
  <si>
    <t>Budget Period End Date:</t>
  </si>
  <si>
    <t>Principal Investigator:</t>
  </si>
  <si>
    <t>Carryforward From:</t>
  </si>
  <si>
    <t>USC (Salary &amp; Fringe)</t>
  </si>
  <si>
    <t>CHLA Salary</t>
  </si>
  <si>
    <t>CHLA Fringe</t>
  </si>
  <si>
    <t>Total Direct Cost</t>
  </si>
  <si>
    <t>Indirect Costs</t>
  </si>
  <si>
    <t>Comments/Justification (please provide information below in support of request):</t>
  </si>
  <si>
    <t>Current Budget For Period:</t>
  </si>
  <si>
    <t>New Budget For Period:</t>
  </si>
  <si>
    <t>CARRY FORWARD REQUEST FORM</t>
  </si>
  <si>
    <t>Award Information</t>
  </si>
  <si>
    <t>Consultant Costs</t>
  </si>
  <si>
    <t>Purchased Services</t>
  </si>
  <si>
    <t>Tuition</t>
  </si>
  <si>
    <r>
      <t xml:space="preserve">SECTION II - CARRYFORWARD </t>
    </r>
    <r>
      <rPr>
        <b/>
        <i/>
        <u/>
        <sz val="12"/>
        <color theme="1"/>
        <rFont val="Calibri"/>
        <family val="2"/>
        <scheme val="minor"/>
      </rPr>
      <t>TO</t>
    </r>
    <r>
      <rPr>
        <b/>
        <sz val="12"/>
        <color theme="1"/>
        <rFont val="Calibri"/>
        <family val="2"/>
        <scheme val="minor"/>
      </rPr>
      <t xml:space="preserve"> PERIOD</t>
    </r>
  </si>
  <si>
    <r>
      <t xml:space="preserve">SECTION I - CARRYFORWARD </t>
    </r>
    <r>
      <rPr>
        <b/>
        <i/>
        <u/>
        <sz val="12"/>
        <color theme="1"/>
        <rFont val="Calibri"/>
        <family val="2"/>
        <scheme val="minor"/>
      </rPr>
      <t>FROM</t>
    </r>
    <r>
      <rPr>
        <b/>
        <sz val="12"/>
        <color theme="1"/>
        <rFont val="Calibri"/>
        <family val="2"/>
        <scheme val="minor"/>
      </rPr>
      <t xml:space="preserve"> PERIOD</t>
    </r>
  </si>
  <si>
    <t>FNA Rate (%):</t>
  </si>
  <si>
    <t>Department</t>
  </si>
  <si>
    <r>
      <t xml:space="preserve">Complete information in both sections: </t>
    </r>
    <r>
      <rPr>
        <b/>
        <i/>
        <sz val="11"/>
        <color indexed="8"/>
        <rFont val="Calibri"/>
        <family val="2"/>
        <scheme val="minor"/>
      </rPr>
      <t>Award Information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indexed="8"/>
        <rFont val="Calibri"/>
        <family val="2"/>
        <scheme val="minor"/>
      </rPr>
      <t>Budget Information</t>
    </r>
  </si>
  <si>
    <t>Section I refers to the Carryforward FROM/old budget year; Section II refers to the Carryforward TO/new budget year</t>
  </si>
  <si>
    <r>
      <t xml:space="preserve">For </t>
    </r>
    <r>
      <rPr>
        <b/>
        <i/>
        <sz val="11"/>
        <rFont val="Calibri"/>
        <family val="2"/>
        <scheme val="minor"/>
      </rPr>
      <t>Budget Information</t>
    </r>
    <r>
      <rPr>
        <i/>
        <sz val="11"/>
        <rFont val="Calibri"/>
        <family val="2"/>
        <scheme val="minor"/>
      </rPr>
      <t>, please fill in the orange shaded cells only.  Other cells and columns are locked for editing</t>
    </r>
  </si>
  <si>
    <r>
      <t xml:space="preserve">Enter </t>
    </r>
    <r>
      <rPr>
        <b/>
        <i/>
        <sz val="11"/>
        <color indexed="8"/>
        <rFont val="Calibri"/>
        <family val="2"/>
        <scheme val="minor"/>
      </rPr>
      <t>Current Budget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indexed="8"/>
        <rFont val="Calibri"/>
        <family val="2"/>
        <scheme val="minor"/>
      </rPr>
      <t xml:space="preserve">Reduce/Increase Budget. New Budget </t>
    </r>
    <r>
      <rPr>
        <i/>
        <sz val="11"/>
        <color theme="1"/>
        <rFont val="Calibri"/>
        <family val="2"/>
        <scheme val="minor"/>
      </rPr>
      <t>will calculate automatically</t>
    </r>
  </si>
  <si>
    <r>
      <t xml:space="preserve">Enter Carryforward Amount </t>
    </r>
    <r>
      <rPr>
        <b/>
        <i/>
        <u/>
        <sz val="11"/>
        <color theme="0"/>
        <rFont val="Calibri"/>
        <family val="2"/>
        <scheme val="minor"/>
      </rPr>
      <t>(Positive Amount)</t>
    </r>
  </si>
  <si>
    <r>
      <t xml:space="preserve">Enter Carryforward Amount </t>
    </r>
    <r>
      <rPr>
        <b/>
        <i/>
        <u/>
        <sz val="11"/>
        <color theme="0"/>
        <rFont val="Calibri"/>
        <family val="2"/>
        <scheme val="minor"/>
      </rPr>
      <t>(Negative amount)</t>
    </r>
  </si>
  <si>
    <t>Award Terms Reviewed by Division:</t>
  </si>
  <si>
    <t>Award Terms Reviewed by Post Award:</t>
  </si>
  <si>
    <t xml:space="preserve">Domestic Travel </t>
  </si>
  <si>
    <t>%▲</t>
  </si>
  <si>
    <r>
      <t xml:space="preserve">For </t>
    </r>
    <r>
      <rPr>
        <b/>
        <i/>
        <sz val="11"/>
        <rFont val="Calibri"/>
        <family val="2"/>
        <scheme val="minor"/>
      </rPr>
      <t>Award Information</t>
    </r>
    <r>
      <rPr>
        <i/>
        <sz val="11"/>
        <rFont val="Calibri"/>
        <family val="2"/>
        <scheme val="minor"/>
      </rPr>
      <t>, please enter all highlighted fields in orange. Please leave PAA field blank to be completed by TSRI</t>
    </r>
  </si>
  <si>
    <t>Clinical Trial Expenses</t>
  </si>
  <si>
    <t>***Please fill in orange fields only.  Blue fields are formulas and should not be altered.***</t>
  </si>
  <si>
    <t>REQUIRED</t>
  </si>
  <si>
    <t>Prior Approval Required:</t>
  </si>
  <si>
    <t>Prior Approval Attached:</t>
  </si>
  <si>
    <r>
      <t xml:space="preserve">In the </t>
    </r>
    <r>
      <rPr>
        <b/>
        <i/>
        <sz val="11"/>
        <color indexed="8"/>
        <rFont val="Calibri"/>
        <family val="2"/>
        <scheme val="minor"/>
      </rPr>
      <t xml:space="preserve">BUDGET BALANCE CHECK </t>
    </r>
    <r>
      <rPr>
        <i/>
        <sz val="11"/>
        <color rgb="FF000000"/>
        <rFont val="Calibri"/>
        <family val="2"/>
        <scheme val="minor"/>
      </rPr>
      <t xml:space="preserve">at the very bottom please confirm that cell D101 indicates </t>
    </r>
    <r>
      <rPr>
        <i/>
        <sz val="11"/>
        <color theme="6" tint="-0.249977111117893"/>
        <rFont val="Calibri"/>
        <family val="2"/>
        <scheme val="minor"/>
      </rPr>
      <t>"BALANCED"</t>
    </r>
  </si>
  <si>
    <t>*If agency prior approval is required and you have not obtained one please work with your Post Award analyst to obtain approval</t>
  </si>
  <si>
    <t>Subaward ≤ 25K</t>
  </si>
  <si>
    <t>Subaward &gt; 25K</t>
  </si>
  <si>
    <t>Last Updated: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</si>
</sst>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6" tint="-0.249977111117893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Wingdings 3"/>
      <family val="1"/>
      <charset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44" fontId="5" fillId="2" borderId="0" xfId="2" applyFont="1" applyFill="1" applyBorder="1" applyAlignment="1" applyProtection="1">
      <alignment vertical="center"/>
    </xf>
    <xf numFmtId="164" fontId="5" fillId="2" borderId="0" xfId="2" applyNumberFormat="1" applyFont="1" applyFill="1" applyBorder="1" applyAlignment="1" applyProtection="1">
      <alignment horizontal="center" vertical="center"/>
    </xf>
    <xf numFmtId="44" fontId="0" fillId="4" borderId="3" xfId="0" applyNumberFormat="1" applyFill="1" applyBorder="1" applyAlignment="1">
      <alignment horizontal="right" vertical="center"/>
    </xf>
    <xf numFmtId="44" fontId="0" fillId="5" borderId="4" xfId="0" applyNumberFormat="1" applyFill="1" applyBorder="1" applyAlignment="1" applyProtection="1">
      <alignment horizontal="right" vertical="center"/>
      <protection locked="0"/>
    </xf>
    <xf numFmtId="44" fontId="0" fillId="5" borderId="3" xfId="1" applyNumberFormat="1" applyFont="1" applyFill="1" applyBorder="1" applyAlignment="1" applyProtection="1">
      <alignment horizontal="right" vertical="center"/>
      <protection locked="0"/>
    </xf>
    <xf numFmtId="44" fontId="0" fillId="5" borderId="3" xfId="0" applyNumberFormat="1" applyFill="1" applyBorder="1" applyAlignment="1" applyProtection="1">
      <alignment vertical="center"/>
      <protection locked="0"/>
    </xf>
    <xf numFmtId="44" fontId="0" fillId="5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44" fontId="0" fillId="0" borderId="6" xfId="0" quotePrefix="1" applyNumberFormat="1" applyBorder="1" applyAlignment="1" applyProtection="1">
      <alignment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44" fontId="0" fillId="0" borderId="0" xfId="0" applyNumberForma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44" fontId="0" fillId="0" borderId="11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4" fontId="0" fillId="0" borderId="1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0" fontId="0" fillId="0" borderId="0" xfId="2" applyNumberFormat="1" applyFont="1" applyFill="1" applyBorder="1" applyAlignment="1" applyProtection="1">
      <alignment vertical="center"/>
      <protection locked="0"/>
    </xf>
    <xf numFmtId="44" fontId="0" fillId="0" borderId="12" xfId="0" applyNumberFormat="1" applyBorder="1" applyAlignment="1" applyProtection="1">
      <alignment vertical="center"/>
      <protection locked="0"/>
    </xf>
    <xf numFmtId="44" fontId="0" fillId="0" borderId="0" xfId="2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0" fillId="0" borderId="0" xfId="2" applyNumberFormat="1" applyFont="1" applyBorder="1" applyAlignment="1" applyProtection="1">
      <alignment vertical="center"/>
      <protection locked="0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2" fillId="0" borderId="3" xfId="3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9" fontId="0" fillId="0" borderId="0" xfId="3" applyFont="1" applyAlignment="1" applyProtection="1">
      <alignment vertical="center"/>
      <protection locked="0"/>
    </xf>
    <xf numFmtId="10" fontId="16" fillId="0" borderId="0" xfId="3" applyNumberFormat="1" applyFont="1" applyAlignment="1" applyProtection="1">
      <alignment horizontal="center" vertical="center"/>
    </xf>
    <xf numFmtId="44" fontId="17" fillId="3" borderId="3" xfId="2" applyFont="1" applyFill="1" applyBorder="1" applyAlignment="1" applyProtection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10" fontId="2" fillId="0" borderId="7" xfId="3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14" fontId="21" fillId="0" borderId="0" xfId="0" applyNumberFormat="1" applyFont="1" applyAlignment="1" applyProtection="1">
      <alignment horizontal="left" vertical="center"/>
      <protection locked="0"/>
    </xf>
    <xf numFmtId="10" fontId="22" fillId="0" borderId="0" xfId="3" applyNumberFormat="1" applyFont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287655</xdr:colOff>
      <xdr:row>2</xdr:row>
      <xdr:rowOff>167640</xdr:rowOff>
    </xdr:to>
    <xdr:pic>
      <xdr:nvPicPr>
        <xdr:cNvPr id="2" name="Picture 3" descr="Macintosh HD:Users:jim:Desktop:JOBS:   REBRANDING: CHLA FINAL LOGOS ®:SABAN:CHLA-Butterfly-Logo®SUPERHORIZ_SA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7625"/>
          <a:ext cx="3249930" cy="50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31</xdr:row>
          <xdr:rowOff>160020</xdr:rowOff>
        </xdr:from>
        <xdr:to>
          <xdr:col>6</xdr:col>
          <xdr:colOff>142875</xdr:colOff>
          <xdr:row>33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632460</xdr:colOff>
          <xdr:row>31</xdr:row>
          <xdr:rowOff>160020</xdr:rowOff>
        </xdr:from>
        <xdr:to>
          <xdr:col>3</xdr:col>
          <xdr:colOff>133350</xdr:colOff>
          <xdr:row>33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"/>
  <sheetViews>
    <sheetView showGridLines="0" showZeros="0" tabSelected="1" zoomScaleNormal="100" workbookViewId="0">
      <selection activeCell="F21" sqref="F21"/>
    </sheetView>
  </sheetViews>
  <sheetFormatPr defaultColWidth="9.109375" defaultRowHeight="14.4" x14ac:dyDescent="0.3"/>
  <cols>
    <col min="1" max="1" width="23.44140625" style="2" customWidth="1"/>
    <col min="2" max="2" width="21.88671875" style="2" customWidth="1"/>
    <col min="3" max="3" width="19.6640625" style="2" bestFit="1" customWidth="1"/>
    <col min="4" max="4" width="25.88671875" style="2" bestFit="1" customWidth="1"/>
    <col min="5" max="5" width="22.44140625" style="2" bestFit="1" customWidth="1"/>
    <col min="6" max="6" width="21.6640625" style="2" customWidth="1"/>
    <col min="7" max="7" width="8.6640625" style="2" customWidth="1"/>
    <col min="8" max="16384" width="9.109375" style="2"/>
  </cols>
  <sheetData>
    <row r="1" spans="1:6" x14ac:dyDescent="0.3">
      <c r="E1" s="66" t="s">
        <v>61</v>
      </c>
      <c r="F1" s="67">
        <v>45238</v>
      </c>
    </row>
    <row r="5" spans="1:6" ht="21" x14ac:dyDescent="0.3">
      <c r="A5" s="69" t="s">
        <v>32</v>
      </c>
      <c r="B5" s="69"/>
      <c r="C5" s="69"/>
      <c r="D5" s="69"/>
      <c r="E5" s="69"/>
      <c r="F5" s="69"/>
    </row>
    <row r="7" spans="1:6" x14ac:dyDescent="0.3">
      <c r="A7" s="1" t="s">
        <v>11</v>
      </c>
    </row>
    <row r="8" spans="1:6" x14ac:dyDescent="0.3">
      <c r="A8" s="7" t="s">
        <v>41</v>
      </c>
    </row>
    <row r="9" spans="1:6" x14ac:dyDescent="0.3">
      <c r="A9" s="8" t="s">
        <v>51</v>
      </c>
    </row>
    <row r="10" spans="1:6" x14ac:dyDescent="0.3">
      <c r="A10" s="8" t="s">
        <v>43</v>
      </c>
    </row>
    <row r="11" spans="1:6" x14ac:dyDescent="0.3">
      <c r="A11" s="8" t="s">
        <v>42</v>
      </c>
    </row>
    <row r="12" spans="1:6" x14ac:dyDescent="0.3">
      <c r="A12" s="7" t="s">
        <v>44</v>
      </c>
    </row>
    <row r="13" spans="1:6" x14ac:dyDescent="0.3">
      <c r="A13" s="7" t="s">
        <v>57</v>
      </c>
    </row>
    <row r="15" spans="1:6" ht="18" x14ac:dyDescent="0.3">
      <c r="A15" s="78" t="s">
        <v>33</v>
      </c>
      <c r="B15" s="78"/>
      <c r="C15" s="78"/>
      <c r="D15" s="78"/>
      <c r="E15" s="78"/>
      <c r="F15" s="78"/>
    </row>
    <row r="16" spans="1:6" ht="15" thickBot="1" x14ac:dyDescent="0.35">
      <c r="A16" s="7"/>
      <c r="D16" s="4"/>
    </row>
    <row r="17" spans="1:7" ht="15" thickTop="1" x14ac:dyDescent="0.3">
      <c r="A17" s="17" t="s">
        <v>14</v>
      </c>
      <c r="B17" s="76"/>
      <c r="C17" s="77"/>
      <c r="D17" s="18" t="s">
        <v>22</v>
      </c>
      <c r="E17" s="76"/>
      <c r="F17" s="77"/>
    </row>
    <row r="18" spans="1:7" x14ac:dyDescent="0.3">
      <c r="A18" s="3"/>
      <c r="B18" s="19"/>
      <c r="D18" s="5"/>
      <c r="E18" s="19"/>
    </row>
    <row r="19" spans="1:7" x14ac:dyDescent="0.3">
      <c r="A19" s="20" t="s">
        <v>40</v>
      </c>
      <c r="B19" s="72"/>
      <c r="C19" s="73"/>
      <c r="D19" s="3" t="s">
        <v>0</v>
      </c>
      <c r="E19" s="74"/>
      <c r="F19" s="75"/>
    </row>
    <row r="20" spans="1:7" x14ac:dyDescent="0.3">
      <c r="A20" s="3"/>
      <c r="B20" s="19"/>
      <c r="D20" s="5"/>
      <c r="E20" s="19"/>
    </row>
    <row r="21" spans="1:7" ht="15" customHeight="1" x14ac:dyDescent="0.3">
      <c r="A21" s="5" t="s">
        <v>15</v>
      </c>
      <c r="B21" s="72"/>
      <c r="C21" s="73"/>
      <c r="D21" s="20" t="s">
        <v>39</v>
      </c>
      <c r="E21" s="65"/>
      <c r="F21" s="57"/>
      <c r="G21" s="63"/>
    </row>
    <row r="22" spans="1:7" x14ac:dyDescent="0.3">
      <c r="A22" s="21"/>
      <c r="B22" s="19"/>
      <c r="D22" s="5"/>
      <c r="E22" s="19"/>
    </row>
    <row r="23" spans="1:7" x14ac:dyDescent="0.3">
      <c r="A23" s="22" t="s">
        <v>23</v>
      </c>
      <c r="B23" s="23"/>
      <c r="D23" s="24" t="s">
        <v>16</v>
      </c>
      <c r="E23" s="25"/>
    </row>
    <row r="24" spans="1:7" x14ac:dyDescent="0.3">
      <c r="A24" s="26" t="s">
        <v>20</v>
      </c>
      <c r="B24" s="70"/>
      <c r="C24" s="71"/>
      <c r="D24" s="26" t="s">
        <v>20</v>
      </c>
      <c r="E24" s="70"/>
      <c r="F24" s="71"/>
    </row>
    <row r="25" spans="1:7" x14ac:dyDescent="0.3">
      <c r="A25" s="26" t="s">
        <v>21</v>
      </c>
      <c r="B25" s="70"/>
      <c r="C25" s="71"/>
      <c r="D25" s="26" t="s">
        <v>21</v>
      </c>
      <c r="E25" s="70"/>
      <c r="F25" s="71"/>
    </row>
    <row r="26" spans="1:7" x14ac:dyDescent="0.3">
      <c r="A26" s="21"/>
      <c r="B26" s="19"/>
      <c r="D26" s="5"/>
      <c r="E26" s="19"/>
    </row>
    <row r="27" spans="1:7" x14ac:dyDescent="0.3">
      <c r="A27" s="20" t="s">
        <v>55</v>
      </c>
      <c r="B27" s="81"/>
      <c r="C27" s="82"/>
      <c r="D27" s="20" t="s">
        <v>56</v>
      </c>
      <c r="E27" s="81"/>
      <c r="F27" s="82"/>
    </row>
    <row r="28" spans="1:7" x14ac:dyDescent="0.3">
      <c r="A28" s="21"/>
      <c r="B28" s="19"/>
      <c r="D28" s="5"/>
      <c r="E28" s="19"/>
    </row>
    <row r="29" spans="1:7" x14ac:dyDescent="0.3">
      <c r="A29" s="20" t="s">
        <v>17</v>
      </c>
      <c r="B29" s="72"/>
      <c r="C29" s="73"/>
      <c r="D29" s="20" t="s">
        <v>13</v>
      </c>
      <c r="E29" s="70"/>
      <c r="F29" s="71"/>
    </row>
    <row r="30" spans="1:7" x14ac:dyDescent="0.3">
      <c r="A30" s="3"/>
      <c r="B30" s="6"/>
      <c r="D30" s="20"/>
      <c r="E30" s="6"/>
    </row>
    <row r="31" spans="1:7" x14ac:dyDescent="0.3">
      <c r="A31" s="20" t="s">
        <v>18</v>
      </c>
      <c r="B31" s="74"/>
      <c r="C31" s="75"/>
      <c r="D31" s="20" t="s">
        <v>19</v>
      </c>
      <c r="E31" s="79"/>
      <c r="F31" s="80"/>
    </row>
    <row r="32" spans="1:7" x14ac:dyDescent="0.3">
      <c r="A32" s="20"/>
      <c r="B32" s="25"/>
      <c r="C32" s="25"/>
      <c r="D32" s="20"/>
      <c r="E32" s="56"/>
      <c r="F32" s="56"/>
    </row>
    <row r="33" spans="1:7" x14ac:dyDescent="0.3">
      <c r="A33" s="20"/>
      <c r="B33" s="20" t="s">
        <v>47</v>
      </c>
      <c r="E33" s="20" t="s">
        <v>48</v>
      </c>
    </row>
    <row r="34" spans="1:7" ht="15" thickBot="1" x14ac:dyDescent="0.35">
      <c r="A34" s="4"/>
      <c r="D34" s="27"/>
    </row>
    <row r="35" spans="1:7" ht="15" thickTop="1" x14ac:dyDescent="0.3">
      <c r="A35" s="28"/>
      <c r="B35" s="29"/>
      <c r="C35" s="29"/>
      <c r="D35" s="30"/>
      <c r="E35" s="29"/>
      <c r="F35" s="29"/>
    </row>
    <row r="36" spans="1:7" ht="18" x14ac:dyDescent="0.3">
      <c r="A36" s="78" t="s">
        <v>12</v>
      </c>
      <c r="B36" s="78"/>
      <c r="C36" s="78"/>
      <c r="D36" s="78"/>
      <c r="E36" s="78"/>
      <c r="F36" s="78"/>
    </row>
    <row r="37" spans="1:7" ht="20.399999999999999" customHeight="1" x14ac:dyDescent="0.3">
      <c r="A37" s="93" t="s">
        <v>53</v>
      </c>
      <c r="B37" s="93"/>
      <c r="C37" s="93"/>
      <c r="D37" s="93"/>
      <c r="E37" s="93"/>
      <c r="F37" s="93"/>
    </row>
    <row r="38" spans="1:7" ht="15.6" x14ac:dyDescent="0.3">
      <c r="A38" s="89" t="s">
        <v>38</v>
      </c>
      <c r="B38" s="89"/>
      <c r="C38" s="89"/>
      <c r="D38" s="89"/>
      <c r="E38" s="89"/>
      <c r="F38" s="89"/>
    </row>
    <row r="39" spans="1:7" x14ac:dyDescent="0.3">
      <c r="A39" s="31" t="s">
        <v>30</v>
      </c>
      <c r="B39" s="54" t="str">
        <f>_xlfn.CONCAT(TEXT(B24,"mm/dd/yyyy")," - ",TEXT(B25,"mm/dd/yyyy"))</f>
        <v>01/00/1900 - 01/00/1900</v>
      </c>
      <c r="C39" s="90" t="s">
        <v>46</v>
      </c>
      <c r="D39" s="92"/>
      <c r="E39" s="32" t="s">
        <v>31</v>
      </c>
      <c r="F39" s="55" t="str">
        <f>B39</f>
        <v>01/00/1900 - 01/00/1900</v>
      </c>
    </row>
    <row r="40" spans="1:7" x14ac:dyDescent="0.3">
      <c r="A40" s="33" t="s">
        <v>1</v>
      </c>
      <c r="B40" s="34" t="s">
        <v>9</v>
      </c>
      <c r="C40" s="34" t="s">
        <v>1</v>
      </c>
      <c r="D40" s="34" t="s">
        <v>9</v>
      </c>
      <c r="E40" s="34" t="s">
        <v>1</v>
      </c>
      <c r="F40" s="34" t="s">
        <v>9</v>
      </c>
      <c r="G40" s="61" t="s">
        <v>50</v>
      </c>
    </row>
    <row r="41" spans="1:7" x14ac:dyDescent="0.3">
      <c r="A41" s="35" t="s">
        <v>24</v>
      </c>
      <c r="B41" s="12"/>
      <c r="C41" s="36" t="str">
        <f>A41</f>
        <v>USC (Salary &amp; Fringe)</v>
      </c>
      <c r="D41" s="15"/>
      <c r="E41" s="36" t="str">
        <f>C41</f>
        <v>USC (Salary &amp; Fringe)</v>
      </c>
      <c r="F41" s="11">
        <f>B41+D41</f>
        <v>0</v>
      </c>
      <c r="G41" s="68" t="str">
        <f>IFERROR(D41/$B$63, " ")</f>
        <v xml:space="preserve"> </v>
      </c>
    </row>
    <row r="42" spans="1:7" x14ac:dyDescent="0.3">
      <c r="A42" s="37" t="s">
        <v>25</v>
      </c>
      <c r="B42" s="13"/>
      <c r="C42" s="36" t="str">
        <f t="shared" ref="C42:C58" si="0">A42</f>
        <v>CHLA Salary</v>
      </c>
      <c r="D42" s="15"/>
      <c r="E42" s="36" t="str">
        <f t="shared" ref="E42:E58" si="1">C42</f>
        <v>CHLA Salary</v>
      </c>
      <c r="F42" s="11">
        <f>B42+D42</f>
        <v>0</v>
      </c>
      <c r="G42" s="68" t="str">
        <f t="shared" ref="G42:G61" si="2">IFERROR(D42/$B$63, " ")</f>
        <v xml:space="preserve"> </v>
      </c>
    </row>
    <row r="43" spans="1:7" x14ac:dyDescent="0.3">
      <c r="A43" s="37" t="s">
        <v>26</v>
      </c>
      <c r="B43" s="14"/>
      <c r="C43" s="36" t="str">
        <f t="shared" si="0"/>
        <v>CHLA Fringe</v>
      </c>
      <c r="D43" s="15"/>
      <c r="E43" s="36" t="str">
        <f t="shared" si="1"/>
        <v>CHLA Fringe</v>
      </c>
      <c r="F43" s="11">
        <f>B43+D43</f>
        <v>0</v>
      </c>
      <c r="G43" s="68" t="str">
        <f t="shared" si="2"/>
        <v xml:space="preserve"> </v>
      </c>
    </row>
    <row r="44" spans="1:7" x14ac:dyDescent="0.3">
      <c r="A44" s="37" t="s">
        <v>34</v>
      </c>
      <c r="B44" s="14"/>
      <c r="C44" s="36" t="str">
        <f t="shared" si="0"/>
        <v>Consultant Costs</v>
      </c>
      <c r="D44" s="15"/>
      <c r="E44" s="36" t="str">
        <f t="shared" si="1"/>
        <v>Consultant Costs</v>
      </c>
      <c r="F44" s="11">
        <f t="shared" ref="F44:F52" si="3">B44+D44</f>
        <v>0</v>
      </c>
      <c r="G44" s="68" t="str">
        <f t="shared" si="2"/>
        <v xml:space="preserve"> </v>
      </c>
    </row>
    <row r="45" spans="1:7" x14ac:dyDescent="0.3">
      <c r="A45" s="37" t="s">
        <v>3</v>
      </c>
      <c r="B45" s="14"/>
      <c r="C45" s="36" t="str">
        <f t="shared" si="0"/>
        <v>Equipment</v>
      </c>
      <c r="D45" s="15"/>
      <c r="E45" s="36" t="str">
        <f t="shared" si="1"/>
        <v>Equipment</v>
      </c>
      <c r="F45" s="11">
        <f>B45+D45</f>
        <v>0</v>
      </c>
      <c r="G45" s="68" t="str">
        <f t="shared" si="2"/>
        <v xml:space="preserve"> </v>
      </c>
    </row>
    <row r="46" spans="1:7" x14ac:dyDescent="0.3">
      <c r="A46" s="37" t="s">
        <v>2</v>
      </c>
      <c r="B46" s="14"/>
      <c r="C46" s="36" t="str">
        <f t="shared" si="0"/>
        <v>Supplies</v>
      </c>
      <c r="D46" s="14"/>
      <c r="E46" s="36" t="str">
        <f t="shared" si="1"/>
        <v>Supplies</v>
      </c>
      <c r="F46" s="11">
        <f t="shared" si="3"/>
        <v>0</v>
      </c>
      <c r="G46" s="68" t="str">
        <f t="shared" si="2"/>
        <v xml:space="preserve"> </v>
      </c>
    </row>
    <row r="47" spans="1:7" x14ac:dyDescent="0.3">
      <c r="A47" s="37" t="s">
        <v>49</v>
      </c>
      <c r="B47" s="14"/>
      <c r="C47" s="36" t="str">
        <f t="shared" si="0"/>
        <v xml:space="preserve">Domestic Travel </v>
      </c>
      <c r="D47" s="15"/>
      <c r="E47" s="36" t="str">
        <f t="shared" si="1"/>
        <v xml:space="preserve">Domestic Travel </v>
      </c>
      <c r="F47" s="11">
        <f t="shared" si="3"/>
        <v>0</v>
      </c>
      <c r="G47" s="68" t="str">
        <f t="shared" si="2"/>
        <v xml:space="preserve"> </v>
      </c>
    </row>
    <row r="48" spans="1:7" x14ac:dyDescent="0.3">
      <c r="A48" s="37" t="s">
        <v>4</v>
      </c>
      <c r="B48" s="14"/>
      <c r="C48" s="36" t="str">
        <f t="shared" si="0"/>
        <v>Patient Care</v>
      </c>
      <c r="D48" s="15"/>
      <c r="E48" s="36" t="str">
        <f t="shared" si="1"/>
        <v>Patient Care</v>
      </c>
      <c r="F48" s="11">
        <f t="shared" si="3"/>
        <v>0</v>
      </c>
      <c r="G48" s="68" t="str">
        <f t="shared" si="2"/>
        <v xml:space="preserve"> </v>
      </c>
    </row>
    <row r="49" spans="1:10" x14ac:dyDescent="0.3">
      <c r="A49" s="37" t="s">
        <v>35</v>
      </c>
      <c r="B49" s="14"/>
      <c r="C49" s="36" t="str">
        <f t="shared" si="0"/>
        <v>Purchased Services</v>
      </c>
      <c r="D49" s="15"/>
      <c r="E49" s="36" t="str">
        <f t="shared" si="1"/>
        <v>Purchased Services</v>
      </c>
      <c r="F49" s="11">
        <f t="shared" si="3"/>
        <v>0</v>
      </c>
      <c r="G49" s="68" t="str">
        <f t="shared" si="2"/>
        <v xml:space="preserve"> </v>
      </c>
    </row>
    <row r="50" spans="1:10" x14ac:dyDescent="0.3">
      <c r="A50" s="37" t="s">
        <v>5</v>
      </c>
      <c r="B50" s="14"/>
      <c r="C50" s="36" t="str">
        <f t="shared" si="0"/>
        <v>Other Expenses</v>
      </c>
      <c r="D50" s="15"/>
      <c r="E50" s="36" t="str">
        <f t="shared" si="1"/>
        <v>Other Expenses</v>
      </c>
      <c r="F50" s="11">
        <f t="shared" si="3"/>
        <v>0</v>
      </c>
      <c r="G50" s="68" t="str">
        <f t="shared" si="2"/>
        <v xml:space="preserve"> </v>
      </c>
    </row>
    <row r="51" spans="1:10" x14ac:dyDescent="0.3">
      <c r="A51" s="37" t="s">
        <v>36</v>
      </c>
      <c r="B51" s="14"/>
      <c r="C51" s="36" t="str">
        <f t="shared" si="0"/>
        <v>Tuition</v>
      </c>
      <c r="D51" s="15"/>
      <c r="E51" s="36" t="str">
        <f t="shared" si="1"/>
        <v>Tuition</v>
      </c>
      <c r="F51" s="11">
        <f t="shared" si="3"/>
        <v>0</v>
      </c>
      <c r="G51" s="68" t="str">
        <f t="shared" si="2"/>
        <v xml:space="preserve"> </v>
      </c>
    </row>
    <row r="52" spans="1:10" x14ac:dyDescent="0.3">
      <c r="A52" s="16" t="s">
        <v>52</v>
      </c>
      <c r="B52" s="14"/>
      <c r="C52" s="36" t="str">
        <f t="shared" si="0"/>
        <v>Clinical Trial Expenses</v>
      </c>
      <c r="D52" s="15"/>
      <c r="E52" s="36" t="str">
        <f t="shared" si="1"/>
        <v>Clinical Trial Expenses</v>
      </c>
      <c r="F52" s="11">
        <f t="shared" si="3"/>
        <v>0</v>
      </c>
      <c r="G52" s="68" t="str">
        <f t="shared" si="2"/>
        <v xml:space="preserve"> </v>
      </c>
    </row>
    <row r="53" spans="1:10" x14ac:dyDescent="0.3">
      <c r="A53" s="16"/>
      <c r="B53" s="14"/>
      <c r="C53" s="36">
        <f t="shared" si="0"/>
        <v>0</v>
      </c>
      <c r="D53" s="15"/>
      <c r="E53" s="36">
        <f t="shared" si="1"/>
        <v>0</v>
      </c>
      <c r="F53" s="11">
        <f>B53+D53</f>
        <v>0</v>
      </c>
      <c r="G53" s="68" t="str">
        <f t="shared" si="2"/>
        <v xml:space="preserve"> </v>
      </c>
    </row>
    <row r="54" spans="1:10" x14ac:dyDescent="0.3">
      <c r="A54" s="16"/>
      <c r="B54" s="14"/>
      <c r="C54" s="36">
        <f t="shared" si="0"/>
        <v>0</v>
      </c>
      <c r="D54" s="15"/>
      <c r="E54" s="36">
        <f t="shared" si="1"/>
        <v>0</v>
      </c>
      <c r="F54" s="11">
        <f>B54+D54</f>
        <v>0</v>
      </c>
      <c r="G54" s="68" t="str">
        <f t="shared" si="2"/>
        <v xml:space="preserve"> </v>
      </c>
    </row>
    <row r="55" spans="1:10" x14ac:dyDescent="0.3">
      <c r="A55" s="16"/>
      <c r="B55" s="14"/>
      <c r="C55" s="36">
        <f t="shared" si="0"/>
        <v>0</v>
      </c>
      <c r="D55" s="15"/>
      <c r="E55" s="36">
        <f t="shared" si="1"/>
        <v>0</v>
      </c>
      <c r="F55" s="11">
        <f t="shared" ref="F55:F56" si="4">B55+D55</f>
        <v>0</v>
      </c>
      <c r="G55" s="68" t="str">
        <f t="shared" si="2"/>
        <v xml:space="preserve"> </v>
      </c>
      <c r="J55" s="60"/>
    </row>
    <row r="56" spans="1:10" x14ac:dyDescent="0.3">
      <c r="A56" s="16"/>
      <c r="B56" s="14"/>
      <c r="C56" s="36">
        <f t="shared" si="0"/>
        <v>0</v>
      </c>
      <c r="D56" s="15"/>
      <c r="E56" s="36">
        <f t="shared" si="1"/>
        <v>0</v>
      </c>
      <c r="F56" s="11">
        <f t="shared" si="4"/>
        <v>0</v>
      </c>
      <c r="G56" s="68" t="str">
        <f t="shared" si="2"/>
        <v xml:space="preserve"> </v>
      </c>
    </row>
    <row r="57" spans="1:10" x14ac:dyDescent="0.3">
      <c r="A57" s="16"/>
      <c r="B57" s="14"/>
      <c r="C57" s="36">
        <f t="shared" si="0"/>
        <v>0</v>
      </c>
      <c r="D57" s="15"/>
      <c r="E57" s="36">
        <f t="shared" si="1"/>
        <v>0</v>
      </c>
      <c r="F57" s="11">
        <f>B57+D57</f>
        <v>0</v>
      </c>
      <c r="G57" s="68" t="str">
        <f t="shared" si="2"/>
        <v xml:space="preserve"> </v>
      </c>
    </row>
    <row r="58" spans="1:10" x14ac:dyDescent="0.3">
      <c r="A58" s="16"/>
      <c r="B58" s="14"/>
      <c r="C58" s="36">
        <f t="shared" si="0"/>
        <v>0</v>
      </c>
      <c r="D58" s="15"/>
      <c r="E58" s="36">
        <f t="shared" si="1"/>
        <v>0</v>
      </c>
      <c r="F58" s="11">
        <f>B58+D58</f>
        <v>0</v>
      </c>
      <c r="G58" s="68" t="str">
        <f t="shared" si="2"/>
        <v xml:space="preserve"> </v>
      </c>
    </row>
    <row r="59" spans="1:10" x14ac:dyDescent="0.3">
      <c r="A59" s="58" t="s">
        <v>6</v>
      </c>
      <c r="B59" s="39" t="s">
        <v>7</v>
      </c>
      <c r="C59" s="59" t="s">
        <v>6</v>
      </c>
      <c r="D59" s="39" t="s">
        <v>7</v>
      </c>
      <c r="E59" s="59" t="s">
        <v>6</v>
      </c>
      <c r="F59" s="39" t="s">
        <v>7</v>
      </c>
      <c r="G59" s="68" t="str">
        <f t="shared" si="2"/>
        <v xml:space="preserve"> </v>
      </c>
    </row>
    <row r="60" spans="1:10" x14ac:dyDescent="0.3">
      <c r="A60" s="37" t="s">
        <v>59</v>
      </c>
      <c r="B60" s="14"/>
      <c r="C60" s="38" t="s">
        <v>59</v>
      </c>
      <c r="D60" s="15"/>
      <c r="E60" s="38" t="s">
        <v>59</v>
      </c>
      <c r="F60" s="11">
        <f>B60-D60</f>
        <v>0</v>
      </c>
      <c r="G60" s="68" t="str">
        <f t="shared" si="2"/>
        <v xml:space="preserve"> </v>
      </c>
    </row>
    <row r="61" spans="1:10" x14ac:dyDescent="0.3">
      <c r="A61" s="37" t="s">
        <v>60</v>
      </c>
      <c r="B61" s="14"/>
      <c r="C61" s="38" t="s">
        <v>60</v>
      </c>
      <c r="D61" s="15"/>
      <c r="E61" s="38" t="s">
        <v>60</v>
      </c>
      <c r="F61" s="11">
        <f>B61-D61</f>
        <v>0</v>
      </c>
      <c r="G61" s="68" t="str">
        <f t="shared" si="2"/>
        <v xml:space="preserve"> </v>
      </c>
    </row>
    <row r="62" spans="1:10" x14ac:dyDescent="0.3">
      <c r="A62" s="4"/>
      <c r="B62" s="40"/>
      <c r="C62" s="4"/>
      <c r="D62" s="41"/>
      <c r="E62" s="4"/>
      <c r="F62" s="41"/>
      <c r="G62" s="68"/>
    </row>
    <row r="63" spans="1:10" x14ac:dyDescent="0.3">
      <c r="A63" s="42" t="s">
        <v>27</v>
      </c>
      <c r="B63" s="62">
        <f>ROUND(SUM(B41:B61),2)</f>
        <v>0</v>
      </c>
      <c r="C63" s="33" t="s">
        <v>27</v>
      </c>
      <c r="D63" s="62">
        <f>ROUND(SUM(D41:D61),2)</f>
        <v>0</v>
      </c>
      <c r="E63" s="33" t="s">
        <v>27</v>
      </c>
      <c r="F63" s="62">
        <f>ROUND(SUM(F41:F61),2)</f>
        <v>0</v>
      </c>
      <c r="G63" s="68" t="str">
        <f>IFERROR((SUMIF(D41:D61,"&gt;0"))/B63," ")</f>
        <v xml:space="preserve"> </v>
      </c>
    </row>
    <row r="64" spans="1:10" x14ac:dyDescent="0.3">
      <c r="A64" s="37"/>
      <c r="B64" s="43"/>
      <c r="C64" s="44"/>
      <c r="D64" s="43"/>
      <c r="E64" s="45"/>
      <c r="F64" s="46"/>
      <c r="G64" s="68"/>
    </row>
    <row r="65" spans="1:7" x14ac:dyDescent="0.3">
      <c r="A65" s="16" t="s">
        <v>28</v>
      </c>
      <c r="B65" s="14"/>
      <c r="C65" s="38" t="s">
        <v>28</v>
      </c>
      <c r="D65" s="14"/>
      <c r="E65" s="38" t="s">
        <v>28</v>
      </c>
      <c r="F65" s="11">
        <f>B65+D65</f>
        <v>0</v>
      </c>
      <c r="G65" s="68" t="str">
        <f>IFERROR(D65/$B$67, " ")</f>
        <v xml:space="preserve"> </v>
      </c>
    </row>
    <row r="66" spans="1:7" x14ac:dyDescent="0.3">
      <c r="A66" s="47"/>
      <c r="B66" s="43"/>
      <c r="C66" s="48"/>
      <c r="D66" s="43"/>
      <c r="E66" s="48"/>
      <c r="F66" s="46"/>
      <c r="G66" s="68"/>
    </row>
    <row r="67" spans="1:7" x14ac:dyDescent="0.3">
      <c r="A67" s="33" t="s">
        <v>8</v>
      </c>
      <c r="B67" s="62">
        <f>ROUND(B63+B65,2)</f>
        <v>0</v>
      </c>
      <c r="C67" s="33" t="s">
        <v>8</v>
      </c>
      <c r="D67" s="62">
        <f>ROUND(D63+D65,2)</f>
        <v>0</v>
      </c>
      <c r="E67" s="33" t="s">
        <v>8</v>
      </c>
      <c r="F67" s="62">
        <f>ROUND(F63+F65,2)</f>
        <v>0</v>
      </c>
      <c r="G67" s="68" t="str">
        <f>IFERROR((SUMIF(D41:D61,"&gt;0")+SUMIF(D65,"&gt;0"))/B67, " ")</f>
        <v xml:space="preserve"> </v>
      </c>
    </row>
    <row r="68" spans="1:7" x14ac:dyDescent="0.3">
      <c r="A68" s="20"/>
      <c r="B68" s="49"/>
      <c r="C68" s="20"/>
      <c r="D68" s="49"/>
      <c r="E68" s="20"/>
      <c r="F68" s="49"/>
    </row>
    <row r="69" spans="1:7" x14ac:dyDescent="0.3">
      <c r="A69" s="20"/>
      <c r="B69" s="49"/>
      <c r="C69" s="20"/>
      <c r="D69" s="49"/>
      <c r="E69" s="20"/>
      <c r="F69" s="49"/>
    </row>
    <row r="70" spans="1:7" ht="15.6" x14ac:dyDescent="0.3">
      <c r="A70" s="89" t="s">
        <v>37</v>
      </c>
      <c r="B70" s="89"/>
      <c r="C70" s="89"/>
      <c r="D70" s="89"/>
      <c r="E70" s="89"/>
      <c r="F70" s="89"/>
    </row>
    <row r="71" spans="1:7" x14ac:dyDescent="0.3">
      <c r="A71" s="31" t="s">
        <v>30</v>
      </c>
      <c r="B71" s="54" t="str">
        <f>_xlfn.CONCAT(TEXT(E24,"mm/dd/yyyy")," - ",TEXT(E25,"mm/dd/yyyy"))</f>
        <v>01/00/1900 - 01/00/1900</v>
      </c>
      <c r="C71" s="90" t="s">
        <v>45</v>
      </c>
      <c r="D71" s="91"/>
      <c r="E71" s="32" t="s">
        <v>31</v>
      </c>
      <c r="F71" s="55" t="str">
        <f>B71</f>
        <v>01/00/1900 - 01/00/1900</v>
      </c>
    </row>
    <row r="72" spans="1:7" x14ac:dyDescent="0.3">
      <c r="A72" s="33" t="s">
        <v>1</v>
      </c>
      <c r="B72" s="34" t="s">
        <v>9</v>
      </c>
      <c r="C72" s="34" t="s">
        <v>1</v>
      </c>
      <c r="D72" s="34" t="s">
        <v>9</v>
      </c>
      <c r="E72" s="34" t="s">
        <v>1</v>
      </c>
      <c r="F72" s="34" t="s">
        <v>9</v>
      </c>
      <c r="G72" s="61" t="s">
        <v>50</v>
      </c>
    </row>
    <row r="73" spans="1:7" x14ac:dyDescent="0.3">
      <c r="A73" s="35" t="s">
        <v>24</v>
      </c>
      <c r="B73" s="15"/>
      <c r="C73" s="36" t="str">
        <f>A73</f>
        <v>USC (Salary &amp; Fringe)</v>
      </c>
      <c r="D73" s="15"/>
      <c r="E73" s="36" t="str">
        <f>C73</f>
        <v>USC (Salary &amp; Fringe)</v>
      </c>
      <c r="F73" s="11">
        <f t="shared" ref="F73:F79" si="5">B73+D73</f>
        <v>0</v>
      </c>
      <c r="G73" s="68" t="str">
        <f>IFERROR(D73/$B$95, " ")</f>
        <v xml:space="preserve"> </v>
      </c>
    </row>
    <row r="74" spans="1:7" x14ac:dyDescent="0.3">
      <c r="A74" s="37" t="s">
        <v>25</v>
      </c>
      <c r="B74" s="13"/>
      <c r="C74" s="36" t="str">
        <f t="shared" ref="C74:C90" si="6">A74</f>
        <v>CHLA Salary</v>
      </c>
      <c r="D74" s="15"/>
      <c r="E74" s="36" t="str">
        <f t="shared" ref="E74:E90" si="7">C74</f>
        <v>CHLA Salary</v>
      </c>
      <c r="F74" s="11">
        <f t="shared" si="5"/>
        <v>0</v>
      </c>
      <c r="G74" s="68" t="str">
        <f t="shared" ref="G74:G93" si="8">IFERROR(D74/$B$95, " ")</f>
        <v xml:space="preserve"> </v>
      </c>
    </row>
    <row r="75" spans="1:7" x14ac:dyDescent="0.3">
      <c r="A75" s="37" t="s">
        <v>26</v>
      </c>
      <c r="B75" s="14"/>
      <c r="C75" s="36" t="str">
        <f t="shared" si="6"/>
        <v>CHLA Fringe</v>
      </c>
      <c r="D75" s="15"/>
      <c r="E75" s="36" t="str">
        <f t="shared" si="7"/>
        <v>CHLA Fringe</v>
      </c>
      <c r="F75" s="11">
        <f t="shared" si="5"/>
        <v>0</v>
      </c>
      <c r="G75" s="68" t="str">
        <f t="shared" si="8"/>
        <v xml:space="preserve"> </v>
      </c>
    </row>
    <row r="76" spans="1:7" x14ac:dyDescent="0.3">
      <c r="A76" s="37" t="s">
        <v>34</v>
      </c>
      <c r="B76" s="14"/>
      <c r="C76" s="36" t="str">
        <f t="shared" si="6"/>
        <v>Consultant Costs</v>
      </c>
      <c r="D76" s="15"/>
      <c r="E76" s="36" t="str">
        <f t="shared" si="7"/>
        <v>Consultant Costs</v>
      </c>
      <c r="F76" s="11">
        <f t="shared" si="5"/>
        <v>0</v>
      </c>
      <c r="G76" s="68" t="str">
        <f t="shared" si="8"/>
        <v xml:space="preserve"> </v>
      </c>
    </row>
    <row r="77" spans="1:7" x14ac:dyDescent="0.3">
      <c r="A77" s="37" t="s">
        <v>3</v>
      </c>
      <c r="B77" s="14"/>
      <c r="C77" s="36" t="str">
        <f t="shared" si="6"/>
        <v>Equipment</v>
      </c>
      <c r="D77" s="15"/>
      <c r="E77" s="36" t="str">
        <f t="shared" si="7"/>
        <v>Equipment</v>
      </c>
      <c r="F77" s="11">
        <f t="shared" si="5"/>
        <v>0</v>
      </c>
      <c r="G77" s="68" t="str">
        <f t="shared" si="8"/>
        <v xml:space="preserve"> </v>
      </c>
    </row>
    <row r="78" spans="1:7" x14ac:dyDescent="0.3">
      <c r="A78" s="37" t="s">
        <v>2</v>
      </c>
      <c r="B78" s="14"/>
      <c r="C78" s="36" t="str">
        <f t="shared" si="6"/>
        <v>Supplies</v>
      </c>
      <c r="D78" s="15"/>
      <c r="E78" s="36" t="str">
        <f t="shared" si="7"/>
        <v>Supplies</v>
      </c>
      <c r="F78" s="11">
        <f t="shared" si="5"/>
        <v>0</v>
      </c>
      <c r="G78" s="68" t="str">
        <f t="shared" si="8"/>
        <v xml:space="preserve"> </v>
      </c>
    </row>
    <row r="79" spans="1:7" x14ac:dyDescent="0.3">
      <c r="A79" s="37" t="s">
        <v>49</v>
      </c>
      <c r="B79" s="14"/>
      <c r="C79" s="36" t="str">
        <f t="shared" si="6"/>
        <v xml:space="preserve">Domestic Travel </v>
      </c>
      <c r="D79" s="15"/>
      <c r="E79" s="36" t="str">
        <f t="shared" si="7"/>
        <v xml:space="preserve">Domestic Travel </v>
      </c>
      <c r="F79" s="11">
        <f t="shared" si="5"/>
        <v>0</v>
      </c>
      <c r="G79" s="68" t="str">
        <f t="shared" si="8"/>
        <v xml:space="preserve"> </v>
      </c>
    </row>
    <row r="80" spans="1:7" x14ac:dyDescent="0.3">
      <c r="A80" s="37" t="s">
        <v>4</v>
      </c>
      <c r="B80" s="14"/>
      <c r="C80" s="36" t="str">
        <f t="shared" si="6"/>
        <v>Patient Care</v>
      </c>
      <c r="D80" s="15"/>
      <c r="E80" s="36" t="str">
        <f t="shared" si="7"/>
        <v>Patient Care</v>
      </c>
      <c r="F80" s="11">
        <f t="shared" ref="F80:F89" si="9">B80+D80</f>
        <v>0</v>
      </c>
      <c r="G80" s="68" t="str">
        <f t="shared" si="8"/>
        <v xml:space="preserve"> </v>
      </c>
    </row>
    <row r="81" spans="1:7" x14ac:dyDescent="0.3">
      <c r="A81" s="37" t="s">
        <v>35</v>
      </c>
      <c r="B81" s="14"/>
      <c r="C81" s="36" t="str">
        <f t="shared" si="6"/>
        <v>Purchased Services</v>
      </c>
      <c r="D81" s="15"/>
      <c r="E81" s="36" t="str">
        <f t="shared" si="7"/>
        <v>Purchased Services</v>
      </c>
      <c r="F81" s="11">
        <f t="shared" si="9"/>
        <v>0</v>
      </c>
      <c r="G81" s="68" t="str">
        <f t="shared" si="8"/>
        <v xml:space="preserve"> </v>
      </c>
    </row>
    <row r="82" spans="1:7" x14ac:dyDescent="0.3">
      <c r="A82" s="37" t="s">
        <v>5</v>
      </c>
      <c r="B82" s="14"/>
      <c r="C82" s="36" t="str">
        <f t="shared" si="6"/>
        <v>Other Expenses</v>
      </c>
      <c r="D82" s="15"/>
      <c r="E82" s="36" t="str">
        <f t="shared" si="7"/>
        <v>Other Expenses</v>
      </c>
      <c r="F82" s="11">
        <f t="shared" si="9"/>
        <v>0</v>
      </c>
      <c r="G82" s="68" t="str">
        <f t="shared" si="8"/>
        <v xml:space="preserve"> </v>
      </c>
    </row>
    <row r="83" spans="1:7" x14ac:dyDescent="0.3">
      <c r="A83" s="37" t="s">
        <v>36</v>
      </c>
      <c r="B83" s="14"/>
      <c r="C83" s="36" t="str">
        <f t="shared" si="6"/>
        <v>Tuition</v>
      </c>
      <c r="D83" s="15"/>
      <c r="E83" s="36" t="str">
        <f t="shared" si="7"/>
        <v>Tuition</v>
      </c>
      <c r="F83" s="11">
        <f t="shared" si="9"/>
        <v>0</v>
      </c>
      <c r="G83" s="68" t="str">
        <f t="shared" si="8"/>
        <v xml:space="preserve"> </v>
      </c>
    </row>
    <row r="84" spans="1:7" x14ac:dyDescent="0.3">
      <c r="A84" s="37" t="s">
        <v>52</v>
      </c>
      <c r="B84" s="14"/>
      <c r="C84" s="36" t="str">
        <f t="shared" si="6"/>
        <v>Clinical Trial Expenses</v>
      </c>
      <c r="D84" s="15"/>
      <c r="E84" s="36" t="str">
        <f t="shared" si="7"/>
        <v>Clinical Trial Expenses</v>
      </c>
      <c r="F84" s="11">
        <f t="shared" si="9"/>
        <v>0</v>
      </c>
      <c r="G84" s="68" t="str">
        <f t="shared" si="8"/>
        <v xml:space="preserve"> </v>
      </c>
    </row>
    <row r="85" spans="1:7" x14ac:dyDescent="0.3">
      <c r="A85" s="37"/>
      <c r="B85" s="14"/>
      <c r="C85" s="36">
        <f t="shared" si="6"/>
        <v>0</v>
      </c>
      <c r="D85" s="15"/>
      <c r="E85" s="36">
        <f t="shared" si="7"/>
        <v>0</v>
      </c>
      <c r="F85" s="11">
        <f t="shared" si="9"/>
        <v>0</v>
      </c>
      <c r="G85" s="68" t="str">
        <f t="shared" si="8"/>
        <v xml:space="preserve"> </v>
      </c>
    </row>
    <row r="86" spans="1:7" x14ac:dyDescent="0.3">
      <c r="A86" s="37"/>
      <c r="B86" s="14"/>
      <c r="C86" s="36">
        <f t="shared" si="6"/>
        <v>0</v>
      </c>
      <c r="D86" s="15"/>
      <c r="E86" s="36">
        <f t="shared" si="7"/>
        <v>0</v>
      </c>
      <c r="F86" s="11">
        <f t="shared" si="9"/>
        <v>0</v>
      </c>
      <c r="G86" s="68" t="str">
        <f t="shared" si="8"/>
        <v xml:space="preserve"> </v>
      </c>
    </row>
    <row r="87" spans="1:7" x14ac:dyDescent="0.3">
      <c r="A87" s="37"/>
      <c r="B87" s="14"/>
      <c r="C87" s="36">
        <f t="shared" si="6"/>
        <v>0</v>
      </c>
      <c r="D87" s="15"/>
      <c r="E87" s="36">
        <f t="shared" si="7"/>
        <v>0</v>
      </c>
      <c r="F87" s="11">
        <f t="shared" si="9"/>
        <v>0</v>
      </c>
      <c r="G87" s="68" t="str">
        <f t="shared" si="8"/>
        <v xml:space="preserve"> </v>
      </c>
    </row>
    <row r="88" spans="1:7" x14ac:dyDescent="0.3">
      <c r="A88" s="37"/>
      <c r="B88" s="14"/>
      <c r="C88" s="36">
        <f t="shared" si="6"/>
        <v>0</v>
      </c>
      <c r="D88" s="15"/>
      <c r="E88" s="36">
        <f t="shared" si="7"/>
        <v>0</v>
      </c>
      <c r="F88" s="11">
        <f t="shared" si="9"/>
        <v>0</v>
      </c>
      <c r="G88" s="68" t="str">
        <f t="shared" si="8"/>
        <v xml:space="preserve"> </v>
      </c>
    </row>
    <row r="89" spans="1:7" x14ac:dyDescent="0.3">
      <c r="A89" s="37"/>
      <c r="B89" s="14"/>
      <c r="C89" s="36">
        <f t="shared" si="6"/>
        <v>0</v>
      </c>
      <c r="D89" s="15"/>
      <c r="E89" s="36">
        <f t="shared" si="7"/>
        <v>0</v>
      </c>
      <c r="F89" s="11">
        <f t="shared" si="9"/>
        <v>0</v>
      </c>
      <c r="G89" s="68" t="str">
        <f t="shared" si="8"/>
        <v xml:space="preserve"> </v>
      </c>
    </row>
    <row r="90" spans="1:7" x14ac:dyDescent="0.3">
      <c r="A90" s="37"/>
      <c r="B90" s="14"/>
      <c r="C90" s="36">
        <f t="shared" si="6"/>
        <v>0</v>
      </c>
      <c r="D90" s="15"/>
      <c r="E90" s="36">
        <f t="shared" si="7"/>
        <v>0</v>
      </c>
      <c r="F90" s="11">
        <f>B90+D90</f>
        <v>0</v>
      </c>
      <c r="G90" s="68" t="str">
        <f t="shared" si="8"/>
        <v xml:space="preserve"> </v>
      </c>
    </row>
    <row r="91" spans="1:7" x14ac:dyDescent="0.3">
      <c r="A91" s="58" t="s">
        <v>6</v>
      </c>
      <c r="B91" s="39" t="s">
        <v>7</v>
      </c>
      <c r="C91" s="59" t="s">
        <v>6</v>
      </c>
      <c r="D91" s="39" t="s">
        <v>7</v>
      </c>
      <c r="E91" s="59" t="s">
        <v>6</v>
      </c>
      <c r="F91" s="39" t="s">
        <v>7</v>
      </c>
      <c r="G91" s="68"/>
    </row>
    <row r="92" spans="1:7" x14ac:dyDescent="0.3">
      <c r="A92" s="37" t="s">
        <v>59</v>
      </c>
      <c r="B92" s="14"/>
      <c r="C92" s="38" t="s">
        <v>59</v>
      </c>
      <c r="D92" s="15"/>
      <c r="E92" s="38" t="s">
        <v>59</v>
      </c>
      <c r="F92" s="11">
        <f>B92+D92</f>
        <v>0</v>
      </c>
      <c r="G92" s="68" t="str">
        <f t="shared" si="8"/>
        <v xml:space="preserve"> </v>
      </c>
    </row>
    <row r="93" spans="1:7" x14ac:dyDescent="0.3">
      <c r="A93" s="37" t="s">
        <v>60</v>
      </c>
      <c r="B93" s="14"/>
      <c r="C93" s="38" t="s">
        <v>60</v>
      </c>
      <c r="D93" s="15"/>
      <c r="E93" s="38" t="s">
        <v>60</v>
      </c>
      <c r="F93" s="11">
        <f>B93+D93</f>
        <v>0</v>
      </c>
      <c r="G93" s="68" t="str">
        <f t="shared" si="8"/>
        <v xml:space="preserve"> </v>
      </c>
    </row>
    <row r="94" spans="1:7" x14ac:dyDescent="0.3">
      <c r="B94" s="40"/>
      <c r="C94" s="4"/>
      <c r="D94" s="41"/>
      <c r="E94" s="4"/>
      <c r="F94" s="41"/>
      <c r="G94" s="68"/>
    </row>
    <row r="95" spans="1:7" x14ac:dyDescent="0.3">
      <c r="A95" s="42" t="s">
        <v>27</v>
      </c>
      <c r="B95" s="62">
        <f>ROUND(SUM(B73:B93),2)</f>
        <v>0</v>
      </c>
      <c r="C95" s="33" t="s">
        <v>27</v>
      </c>
      <c r="D95" s="62">
        <f>ROUND(SUM(D73:D93),2)</f>
        <v>0</v>
      </c>
      <c r="E95" s="33" t="s">
        <v>27</v>
      </c>
      <c r="F95" s="62">
        <f>ROUND(SUM(F73:F93),2)</f>
        <v>0</v>
      </c>
      <c r="G95" s="68" t="str">
        <f>IFERROR((SUMIF(D73:D93,"&gt;0"))/B95," ")</f>
        <v xml:space="preserve"> </v>
      </c>
    </row>
    <row r="96" spans="1:7" x14ac:dyDescent="0.3">
      <c r="A96" s="16"/>
      <c r="B96" s="43"/>
      <c r="C96" s="44"/>
      <c r="D96" s="50"/>
      <c r="E96" s="45"/>
      <c r="F96" s="46"/>
      <c r="G96" s="68"/>
    </row>
    <row r="97" spans="1:7" x14ac:dyDescent="0.3">
      <c r="A97" s="16" t="s">
        <v>28</v>
      </c>
      <c r="B97" s="14"/>
      <c r="C97" s="38" t="s">
        <v>28</v>
      </c>
      <c r="D97" s="14"/>
      <c r="E97" s="38" t="s">
        <v>28</v>
      </c>
      <c r="F97" s="11">
        <f>B97+D97</f>
        <v>0</v>
      </c>
      <c r="G97" s="68" t="str">
        <f>IFERROR(D97/$B$99, " ")</f>
        <v xml:space="preserve"> </v>
      </c>
    </row>
    <row r="98" spans="1:7" x14ac:dyDescent="0.3">
      <c r="A98" s="4"/>
      <c r="B98" s="43"/>
      <c r="C98" s="48"/>
      <c r="D98" s="43"/>
      <c r="E98" s="48"/>
      <c r="F98" s="46"/>
      <c r="G98" s="68"/>
    </row>
    <row r="99" spans="1:7" x14ac:dyDescent="0.3">
      <c r="A99" s="33" t="s">
        <v>8</v>
      </c>
      <c r="B99" s="62">
        <f>ROUND(B95+B97,2)</f>
        <v>0</v>
      </c>
      <c r="C99" s="33" t="s">
        <v>8</v>
      </c>
      <c r="D99" s="62">
        <f>ROUND(D95+D97,2)</f>
        <v>0</v>
      </c>
      <c r="E99" s="33" t="s">
        <v>8</v>
      </c>
      <c r="F99" s="62">
        <f>ROUND(F95+F97,2)</f>
        <v>0</v>
      </c>
      <c r="G99" s="68" t="str">
        <f>IFERROR((SUMIF(D73:D93,"&gt;0")+SUMIF(D97,"&gt;0"))/B99, " ")</f>
        <v xml:space="preserve"> </v>
      </c>
    </row>
    <row r="100" spans="1:7" x14ac:dyDescent="0.3">
      <c r="A100" s="20"/>
      <c r="B100" s="51"/>
      <c r="C100" s="20"/>
      <c r="D100" s="51"/>
      <c r="E100" s="20"/>
      <c r="F100" s="51"/>
    </row>
    <row r="101" spans="1:7" ht="15.6" x14ac:dyDescent="0.3">
      <c r="A101" s="20" t="s">
        <v>10</v>
      </c>
      <c r="B101" s="9">
        <f>ROUND((B67+B99),2)</f>
        <v>0</v>
      </c>
      <c r="C101" s="52"/>
      <c r="D101" s="10" t="str">
        <f>IF(B101=F101,"BALANCED", "ERROR")</f>
        <v>BALANCED</v>
      </c>
      <c r="E101" s="52"/>
      <c r="F101" s="9">
        <f>ROUND((F67+F99),2)</f>
        <v>0</v>
      </c>
    </row>
    <row r="102" spans="1:7" x14ac:dyDescent="0.3">
      <c r="A102" s="20"/>
      <c r="B102" s="53"/>
      <c r="C102" s="20"/>
      <c r="D102" s="53"/>
    </row>
    <row r="103" spans="1:7" ht="15.6" x14ac:dyDescent="0.3">
      <c r="A103" s="94" t="s">
        <v>54</v>
      </c>
      <c r="B103" s="95"/>
      <c r="C103" s="95"/>
      <c r="D103" s="95"/>
      <c r="E103" s="95"/>
      <c r="F103" s="96"/>
    </row>
    <row r="104" spans="1:7" x14ac:dyDescent="0.3">
      <c r="A104" s="87" t="s">
        <v>29</v>
      </c>
      <c r="B104" s="87"/>
      <c r="C104" s="87"/>
      <c r="D104" s="87"/>
      <c r="E104" s="87"/>
      <c r="F104" s="88"/>
    </row>
    <row r="105" spans="1:7" x14ac:dyDescent="0.3">
      <c r="A105" s="83"/>
      <c r="B105" s="83"/>
      <c r="C105" s="83"/>
      <c r="D105" s="83"/>
      <c r="E105" s="83"/>
      <c r="F105" s="84"/>
    </row>
    <row r="106" spans="1:7" x14ac:dyDescent="0.3">
      <c r="A106" s="83"/>
      <c r="B106" s="83"/>
      <c r="C106" s="83"/>
      <c r="D106" s="83"/>
      <c r="E106" s="83"/>
      <c r="F106" s="84"/>
    </row>
    <row r="107" spans="1:7" x14ac:dyDescent="0.3">
      <c r="A107" s="83"/>
      <c r="B107" s="83"/>
      <c r="C107" s="83"/>
      <c r="D107" s="83"/>
      <c r="E107" s="83"/>
      <c r="F107" s="84"/>
    </row>
    <row r="108" spans="1:7" x14ac:dyDescent="0.3">
      <c r="A108" s="83"/>
      <c r="B108" s="83"/>
      <c r="C108" s="83"/>
      <c r="D108" s="83"/>
      <c r="E108" s="83"/>
      <c r="F108" s="84"/>
    </row>
    <row r="109" spans="1:7" x14ac:dyDescent="0.3">
      <c r="A109" s="85"/>
      <c r="B109" s="85"/>
      <c r="C109" s="85"/>
      <c r="D109" s="85"/>
      <c r="E109" s="85"/>
      <c r="F109" s="86"/>
    </row>
    <row r="110" spans="1:7" x14ac:dyDescent="0.3">
      <c r="A110" s="64" t="s">
        <v>58</v>
      </c>
      <c r="B110" s="7"/>
    </row>
  </sheetData>
  <sheetProtection algorithmName="SHA-512" hashValue="dSclQ+R8A5k+IiRWvR7sosCtWfSHu9FukBiSkGfdh+Hu7OeVoaOtZTxvpXJ1OA7uBaY/ykBtZXP/W5Q4NqNrBQ==" saltValue="3t6Yp2ed9377Xs4ofLml+A==" spinCount="100000" sheet="1" objects="1" scenarios="1"/>
  <mergeCells count="26">
    <mergeCell ref="E27:F27"/>
    <mergeCell ref="A105:F109"/>
    <mergeCell ref="A104:F104"/>
    <mergeCell ref="A70:F70"/>
    <mergeCell ref="A38:F38"/>
    <mergeCell ref="A36:F36"/>
    <mergeCell ref="C71:D71"/>
    <mergeCell ref="C39:D39"/>
    <mergeCell ref="A37:F37"/>
    <mergeCell ref="A103:F103"/>
    <mergeCell ref="A5:F5"/>
    <mergeCell ref="B25:C25"/>
    <mergeCell ref="B29:C29"/>
    <mergeCell ref="B31:C31"/>
    <mergeCell ref="E17:F17"/>
    <mergeCell ref="E19:F19"/>
    <mergeCell ref="E24:F24"/>
    <mergeCell ref="E25:F25"/>
    <mergeCell ref="A15:F15"/>
    <mergeCell ref="B17:C17"/>
    <mergeCell ref="B19:C19"/>
    <mergeCell ref="B21:C21"/>
    <mergeCell ref="B24:C24"/>
    <mergeCell ref="E29:F29"/>
    <mergeCell ref="E31:F31"/>
    <mergeCell ref="B27:C27"/>
  </mergeCells>
  <conditionalFormatting sqref="D101">
    <cfRule type="containsText" dxfId="14" priority="18" stopIfTrue="1" operator="containsText" text="ERROR">
      <formula>NOT(ISERROR(SEARCH("ERROR",D101)))</formula>
    </cfRule>
    <cfRule type="containsText" dxfId="13" priority="19" stopIfTrue="1" operator="containsText" text="BALANCED">
      <formula>NOT(ISERROR(SEARCH("BALANCED",D101)))</formula>
    </cfRule>
  </conditionalFormatting>
  <conditionalFormatting sqref="F101 B101">
    <cfRule type="duplicateValues" dxfId="12" priority="20" stopIfTrue="1"/>
  </conditionalFormatting>
  <conditionalFormatting sqref="B17 E17 E19 B19 B21 E21 E24:E25 B24:B25 B29 E29">
    <cfRule type="containsBlanks" dxfId="11" priority="21" stopIfTrue="1">
      <formula>LEN(TRIM(B17))=0</formula>
    </cfRule>
  </conditionalFormatting>
  <conditionalFormatting sqref="F21">
    <cfRule type="containsText" dxfId="10" priority="13" operator="containsText" text="Select">
      <formula>NOT(ISERROR(SEARCH("Select",F21)))</formula>
    </cfRule>
    <cfRule type="containsBlanks" dxfId="9" priority="16" stopIfTrue="1">
      <formula>LEN(TRIM(F21))=0</formula>
    </cfRule>
  </conditionalFormatting>
  <conditionalFormatting sqref="E27:F27">
    <cfRule type="containsBlanks" dxfId="8" priority="12">
      <formula>LEN(TRIM(E27))=0</formula>
    </cfRule>
  </conditionalFormatting>
  <conditionalFormatting sqref="B27:C27">
    <cfRule type="containsBlanks" dxfId="7" priority="11">
      <formula>LEN(TRIM(B27))=0</formula>
    </cfRule>
  </conditionalFormatting>
  <conditionalFormatting sqref="A105:F109">
    <cfRule type="containsBlanks" dxfId="6" priority="10">
      <formula>LEN(TRIM(A105))=0</formula>
    </cfRule>
  </conditionalFormatting>
  <conditionalFormatting sqref="G41:G67">
    <cfRule type="containsBlanks" dxfId="5" priority="4">
      <formula>LEN(TRIM(G41))=0</formula>
    </cfRule>
    <cfRule type="cellIs" dxfId="4" priority="5" operator="lessThan">
      <formula>-0.2499</formula>
    </cfRule>
    <cfRule type="cellIs" dxfId="3" priority="6" operator="greaterThan">
      <formula>0.2499</formula>
    </cfRule>
  </conditionalFormatting>
  <conditionalFormatting sqref="G73:G99">
    <cfRule type="containsBlanks" dxfId="2" priority="1">
      <formula>LEN(TRIM(G73))=0</formula>
    </cfRule>
    <cfRule type="cellIs" dxfId="1" priority="2" operator="lessThan">
      <formula>-0.2499</formula>
    </cfRule>
    <cfRule type="cellIs" dxfId="0" priority="3" operator="greaterThan">
      <formula>0.2499</formula>
    </cfRule>
  </conditionalFormatting>
  <dataValidations count="3">
    <dataValidation type="list" allowBlank="1" showInputMessage="1" showErrorMessage="1" sqref="F21" xr:uid="{CA7C5F54-2B54-4048-930A-75254FC27D5A}">
      <formula1>"MTDC,TDC,S&amp;W,CLINICAL TRIAL"</formula1>
    </dataValidation>
    <dataValidation type="list" allowBlank="1" showInputMessage="1" showErrorMessage="1" sqref="E27:F27" xr:uid="{87375887-49E3-4AD9-B1F2-8C9CB157470C}">
      <formula1>"Yes,No,N/A"</formula1>
    </dataValidation>
    <dataValidation type="list" allowBlank="1" showInputMessage="1" showErrorMessage="1" sqref="B27:C27" xr:uid="{890425C2-B207-4090-BC6D-9C7E4B0F1962}">
      <formula1>"Yes, No"</formula1>
    </dataValidation>
  </dataValidations>
  <pageMargins left="0.45" right="0.2" top="0.25" bottom="0.25" header="0.3" footer="0.3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784860</xdr:colOff>
                    <xdr:row>31</xdr:row>
                    <xdr:rowOff>160020</xdr:rowOff>
                  </from>
                  <to>
                    <xdr:col>6</xdr:col>
                    <xdr:colOff>144780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632460</xdr:colOff>
                    <xdr:row>31</xdr:row>
                    <xdr:rowOff>160020</xdr:rowOff>
                  </from>
                  <to>
                    <xdr:col>3</xdr:col>
                    <xdr:colOff>137160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46967984BF848B8E123B41D249692" ma:contentTypeVersion="2" ma:contentTypeDescription="Create a new document." ma:contentTypeScope="" ma:versionID="e97af27f2e2e5c61c3996e78bd61a99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a16df54c5a0eeb6fd0eff7be76d88f4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5D18A54-FBEE-4F3D-B3C8-9AC2191E2FF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1B677DA-9163-4136-9A6D-74BB42E77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527BE-A606-4E1F-B903-393EEC6035D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1FFA011-B120-40EA-B7EA-750C838D4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 Request Form</vt:lpstr>
      <vt:lpstr>'CF Request Form'!Print_Area</vt:lpstr>
    </vt:vector>
  </TitlesOfParts>
  <Company>City of Hope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D. Aranda</dc:creator>
  <cp:lastModifiedBy>Romo, Anthony</cp:lastModifiedBy>
  <cp:lastPrinted>2018-07-16T20:22:43Z</cp:lastPrinted>
  <dcterms:created xsi:type="dcterms:W3CDTF">2014-01-24T02:13:23Z</dcterms:created>
  <dcterms:modified xsi:type="dcterms:W3CDTF">2023-11-08T16:53:20Z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